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O ANH\Downloads\"/>
    </mc:Choice>
  </mc:AlternateContent>
  <xr:revisionPtr revIDLastSave="0" documentId="13_ncr:1_{156BC7EB-9FFC-4D18-A7F7-ABB308D1CD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1" l="1"/>
  <c r="E44" i="1"/>
  <c r="E42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24" i="1"/>
  <c r="H43" i="1"/>
  <c r="H44" i="1"/>
  <c r="H42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24" i="1"/>
  <c r="O25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18" i="1"/>
  <c r="P40" i="1"/>
  <c r="P41" i="1"/>
  <c r="P39" i="1"/>
  <c r="P19" i="1"/>
  <c r="P20" i="1"/>
  <c r="P21" i="1"/>
  <c r="P22" i="1"/>
  <c r="P23" i="1"/>
  <c r="P18" i="1"/>
  <c r="P16" i="1"/>
  <c r="P17" i="1"/>
  <c r="P15" i="1"/>
  <c r="P7" i="1"/>
  <c r="P8" i="1"/>
  <c r="P9" i="1"/>
  <c r="P10" i="1"/>
  <c r="P11" i="1"/>
  <c r="P12" i="1"/>
  <c r="P13" i="1"/>
  <c r="P14" i="1"/>
  <c r="P24" i="1"/>
  <c r="P25" i="1"/>
  <c r="P26" i="1"/>
  <c r="P27" i="1"/>
  <c r="P28" i="1"/>
  <c r="P29" i="1"/>
  <c r="P30" i="1"/>
  <c r="P32" i="1"/>
  <c r="P33" i="1"/>
  <c r="P35" i="1"/>
  <c r="P36" i="1"/>
  <c r="P38" i="1"/>
  <c r="P42" i="1"/>
  <c r="P44" i="1"/>
  <c r="P6" i="1"/>
  <c r="N7" i="1"/>
  <c r="N8" i="1"/>
  <c r="N9" i="1"/>
  <c r="N10" i="1"/>
  <c r="N11" i="1"/>
  <c r="N12" i="1"/>
  <c r="N13" i="1"/>
  <c r="N14" i="1"/>
  <c r="N6" i="1"/>
  <c r="L7" i="1"/>
  <c r="L8" i="1"/>
  <c r="L9" i="1"/>
  <c r="L10" i="1"/>
  <c r="L11" i="1"/>
  <c r="L12" i="1"/>
  <c r="L13" i="1"/>
  <c r="L14" i="1"/>
  <c r="L6" i="1"/>
  <c r="J7" i="1"/>
  <c r="J8" i="1"/>
  <c r="J9" i="1"/>
  <c r="J10" i="1"/>
  <c r="J11" i="1"/>
  <c r="J12" i="1"/>
  <c r="J13" i="1"/>
  <c r="J14" i="1"/>
  <c r="J15" i="1"/>
  <c r="J16" i="1"/>
  <c r="J17" i="1"/>
  <c r="J6" i="1"/>
  <c r="G7" i="1"/>
  <c r="G8" i="1"/>
  <c r="G9" i="1"/>
  <c r="G10" i="1"/>
  <c r="G11" i="1"/>
  <c r="G12" i="1"/>
  <c r="G13" i="1"/>
  <c r="G14" i="1"/>
  <c r="G15" i="1"/>
  <c r="G16" i="1"/>
  <c r="G17" i="1"/>
  <c r="G6" i="1"/>
  <c r="D7" i="1"/>
  <c r="D8" i="1"/>
  <c r="D9" i="1"/>
  <c r="D10" i="1"/>
  <c r="D11" i="1"/>
  <c r="D12" i="1"/>
  <c r="D13" i="1"/>
  <c r="D14" i="1"/>
  <c r="D15" i="1"/>
  <c r="D16" i="1"/>
  <c r="D17" i="1"/>
  <c r="O6" i="1"/>
  <c r="D6" i="1"/>
  <c r="R39" i="1"/>
  <c r="R18" i="1"/>
  <c r="R15" i="1"/>
  <c r="O23" i="1"/>
  <c r="O43" i="1"/>
  <c r="P43" i="1" s="1"/>
  <c r="O42" i="1"/>
  <c r="O40" i="1"/>
  <c r="O39" i="1"/>
  <c r="O37" i="1"/>
  <c r="P37" i="1" s="1"/>
  <c r="O36" i="1"/>
  <c r="O34" i="1"/>
  <c r="P34" i="1" s="1"/>
  <c r="O33" i="1"/>
  <c r="O31" i="1"/>
  <c r="P31" i="1" s="1"/>
  <c r="O30" i="1"/>
  <c r="O28" i="1"/>
  <c r="O27" i="1"/>
  <c r="O24" i="1"/>
  <c r="O22" i="1"/>
  <c r="O21" i="1"/>
  <c r="O19" i="1"/>
  <c r="O18" i="1"/>
  <c r="O16" i="1"/>
  <c r="O15" i="1"/>
  <c r="O13" i="1"/>
  <c r="O12" i="1"/>
  <c r="O10" i="1"/>
  <c r="O9" i="1"/>
  <c r="O7" i="1"/>
  <c r="O4" i="1"/>
</calcChain>
</file>

<file path=xl/sharedStrings.xml><?xml version="1.0" encoding="utf-8"?>
<sst xmlns="http://schemas.openxmlformats.org/spreadsheetml/2006/main" count="80" uniqueCount="28">
  <si>
    <t>Môn học</t>
  </si>
  <si>
    <t>XL</t>
  </si>
  <si>
    <t>Khối 1</t>
  </si>
  <si>
    <t>Khối 2</t>
  </si>
  <si>
    <t>Khối 3</t>
  </si>
  <si>
    <t>Khối 4</t>
  </si>
  <si>
    <t>Khối 5</t>
  </si>
  <si>
    <t>Toàn trường</t>
  </si>
  <si>
    <t>SL</t>
  </si>
  <si>
    <t>%</t>
  </si>
  <si>
    <t xml:space="preserve"> </t>
  </si>
  <si>
    <t>HTT</t>
  </si>
  <si>
    <t xml:space="preserve">HT </t>
  </si>
  <si>
    <t>CHT</t>
  </si>
  <si>
    <t>Phụ lục: Chỉ tiêu các môn học và hoạt động giáo dục</t>
  </si>
  <si>
    <t>Khoa học (511)</t>
  </si>
  <si>
    <t xml:space="preserve"> LS và ĐL     (511)</t>
  </si>
  <si>
    <t>Công nghệ (738)</t>
  </si>
  <si>
    <t xml:space="preserve"> Tiếng Việt           (1265)</t>
  </si>
  <si>
    <t xml:space="preserve">  Toán (1265)</t>
  </si>
  <si>
    <t>Đạo đức (1265)</t>
  </si>
  <si>
    <t>TN&amp;XH (754)</t>
  </si>
  <si>
    <t>Âm nhạc (1265)</t>
  </si>
  <si>
    <t xml:space="preserve"> Mĩ thuật (1265)</t>
  </si>
  <si>
    <t xml:space="preserve"> GDTC (1265)</t>
  </si>
  <si>
    <t>Tiếng Anh (1265)</t>
  </si>
  <si>
    <t>HĐTN (1265)</t>
  </si>
  <si>
    <t>Tin học (1265)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</si>
</sst>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64" fontId="6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/>
    </xf>
    <xf numFmtId="164" fontId="6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4"/>
  <sheetViews>
    <sheetView tabSelected="1" topLeftCell="A29" workbookViewId="0">
      <selection activeCell="F16" sqref="F16"/>
    </sheetView>
  </sheetViews>
  <sheetFormatPr defaultRowHeight="15.5" x14ac:dyDescent="0.35"/>
  <cols>
    <col min="1" max="1" width="9.5" customWidth="1"/>
    <col min="2" max="2" width="5.58203125" customWidth="1"/>
    <col min="3" max="3" width="5.25" customWidth="1"/>
    <col min="4" max="4" width="0.33203125" hidden="1" customWidth="1"/>
    <col min="5" max="6" width="5.58203125" customWidth="1"/>
    <col min="7" max="7" width="8.203125E-2" customWidth="1"/>
    <col min="8" max="8" width="6.1640625" customWidth="1"/>
    <col min="9" max="9" width="5.58203125" customWidth="1"/>
    <col min="10" max="10" width="6.6640625" customWidth="1"/>
    <col min="11" max="14" width="5.58203125" customWidth="1"/>
    <col min="15" max="15" width="7.08203125" customWidth="1"/>
    <col min="16" max="16" width="6.83203125" customWidth="1"/>
  </cols>
  <sheetData>
    <row r="1" spans="1:19" ht="8.25" customHeight="1" x14ac:dyDescent="0.35"/>
    <row r="2" spans="1:19" ht="20.25" customHeight="1" x14ac:dyDescent="0.35">
      <c r="A2" s="17" t="s">
        <v>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9" ht="18.75" customHeight="1" x14ac:dyDescent="0.35">
      <c r="A3" s="12" t="s">
        <v>0</v>
      </c>
      <c r="B3" s="13" t="s">
        <v>1</v>
      </c>
      <c r="C3" s="12" t="s">
        <v>2</v>
      </c>
      <c r="D3" s="12"/>
      <c r="E3" s="12"/>
      <c r="F3" s="12" t="s">
        <v>3</v>
      </c>
      <c r="G3" s="12"/>
      <c r="H3" s="12"/>
      <c r="I3" s="12" t="s">
        <v>4</v>
      </c>
      <c r="J3" s="12"/>
      <c r="K3" s="12" t="s">
        <v>5</v>
      </c>
      <c r="L3" s="12"/>
      <c r="M3" s="12" t="s">
        <v>6</v>
      </c>
      <c r="N3" s="12"/>
      <c r="O3" s="12" t="s">
        <v>7</v>
      </c>
      <c r="P3" s="12"/>
    </row>
    <row r="4" spans="1:19" ht="18.75" customHeight="1" x14ac:dyDescent="0.35">
      <c r="A4" s="12"/>
      <c r="B4" s="14"/>
      <c r="C4" s="16">
        <v>267</v>
      </c>
      <c r="D4" s="16"/>
      <c r="E4" s="16"/>
      <c r="F4" s="16">
        <v>260</v>
      </c>
      <c r="G4" s="16"/>
      <c r="H4" s="16"/>
      <c r="I4" s="16">
        <v>227</v>
      </c>
      <c r="J4" s="16"/>
      <c r="K4" s="16">
        <v>266</v>
      </c>
      <c r="L4" s="16"/>
      <c r="M4" s="16">
        <v>245</v>
      </c>
      <c r="N4" s="16"/>
      <c r="O4" s="16">
        <f>C4+F4+I4+K4+M4</f>
        <v>1265</v>
      </c>
      <c r="P4" s="16"/>
    </row>
    <row r="5" spans="1:19" ht="15" customHeight="1" x14ac:dyDescent="0.35">
      <c r="A5" s="12"/>
      <c r="B5" s="15"/>
      <c r="C5" s="3" t="s">
        <v>8</v>
      </c>
      <c r="D5" s="19" t="s">
        <v>9</v>
      </c>
      <c r="E5" s="19"/>
      <c r="F5" s="3" t="s">
        <v>8</v>
      </c>
      <c r="G5" s="20" t="s">
        <v>9</v>
      </c>
      <c r="H5" s="20"/>
      <c r="I5" s="3" t="s">
        <v>8</v>
      </c>
      <c r="J5" s="3" t="s">
        <v>9</v>
      </c>
      <c r="K5" s="3" t="s">
        <v>8</v>
      </c>
      <c r="L5" s="3" t="s">
        <v>9</v>
      </c>
      <c r="M5" s="3" t="s">
        <v>8</v>
      </c>
      <c r="N5" s="3" t="s">
        <v>9</v>
      </c>
      <c r="O5" s="4" t="s">
        <v>8</v>
      </c>
      <c r="P5" s="4" t="s">
        <v>9</v>
      </c>
    </row>
    <row r="6" spans="1:19" ht="18.75" customHeight="1" x14ac:dyDescent="0.35">
      <c r="A6" s="12" t="s">
        <v>18</v>
      </c>
      <c r="B6" s="1" t="s">
        <v>11</v>
      </c>
      <c r="C6" s="5">
        <v>210</v>
      </c>
      <c r="D6" s="18">
        <f>C6/$C$4</f>
        <v>0.7865168539325843</v>
      </c>
      <c r="E6" s="18"/>
      <c r="F6" s="2">
        <v>210</v>
      </c>
      <c r="G6" s="18">
        <f>F6/$F$4</f>
        <v>0.80769230769230771</v>
      </c>
      <c r="H6" s="18"/>
      <c r="I6" s="2">
        <v>185</v>
      </c>
      <c r="J6" s="10">
        <f>I6/$I$4</f>
        <v>0.81497797356828194</v>
      </c>
      <c r="K6" s="2">
        <v>215</v>
      </c>
      <c r="L6" s="7">
        <f>K6/$K$4</f>
        <v>0.80827067669172936</v>
      </c>
      <c r="M6" s="2">
        <v>200</v>
      </c>
      <c r="N6" s="7">
        <f>M6/$M$4</f>
        <v>0.81632653061224492</v>
      </c>
      <c r="O6" s="6">
        <f>C6+F6+I6+K6+M6</f>
        <v>1020</v>
      </c>
      <c r="P6" s="8">
        <f>O6/$O$4</f>
        <v>0.80632411067193677</v>
      </c>
    </row>
    <row r="7" spans="1:19" ht="18.75" customHeight="1" x14ac:dyDescent="0.35">
      <c r="A7" s="12"/>
      <c r="B7" s="1" t="s">
        <v>12</v>
      </c>
      <c r="C7" s="5">
        <v>57</v>
      </c>
      <c r="D7" s="18">
        <f t="shared" ref="D7:D17" si="0">C7/$C$4</f>
        <v>0.21348314606741572</v>
      </c>
      <c r="E7" s="18"/>
      <c r="F7" s="2">
        <v>50</v>
      </c>
      <c r="G7" s="18">
        <f t="shared" ref="G7:G17" si="1">F7/$F$4</f>
        <v>0.19230769230769232</v>
      </c>
      <c r="H7" s="18"/>
      <c r="I7" s="2">
        <v>42</v>
      </c>
      <c r="J7" s="10">
        <f t="shared" ref="J7:J17" si="2">I7/$I$4</f>
        <v>0.18502202643171806</v>
      </c>
      <c r="K7" s="2">
        <v>51</v>
      </c>
      <c r="L7" s="7">
        <f t="shared" ref="L7:L14" si="3">K7/$K$4</f>
        <v>0.19172932330827067</v>
      </c>
      <c r="M7" s="2">
        <v>45</v>
      </c>
      <c r="N7" s="7">
        <f t="shared" ref="N7:N14" si="4">M7/$M$4</f>
        <v>0.18367346938775511</v>
      </c>
      <c r="O7" s="6">
        <f>C7+F7+I7+K7+M7</f>
        <v>245</v>
      </c>
      <c r="P7" s="8">
        <f t="shared" ref="P7:P44" si="5">O7/$O$4</f>
        <v>0.19367588932806323</v>
      </c>
    </row>
    <row r="8" spans="1:19" ht="18.75" customHeight="1" x14ac:dyDescent="0.35">
      <c r="A8" s="12"/>
      <c r="B8" s="1" t="s">
        <v>13</v>
      </c>
      <c r="C8" s="5">
        <v>0</v>
      </c>
      <c r="D8" s="18">
        <f t="shared" si="0"/>
        <v>0</v>
      </c>
      <c r="E8" s="18"/>
      <c r="F8" s="2">
        <v>0</v>
      </c>
      <c r="G8" s="18">
        <f t="shared" si="1"/>
        <v>0</v>
      </c>
      <c r="H8" s="18"/>
      <c r="I8" s="2">
        <v>0</v>
      </c>
      <c r="J8" s="10">
        <f t="shared" si="2"/>
        <v>0</v>
      </c>
      <c r="K8" s="2">
        <v>0</v>
      </c>
      <c r="L8" s="7">
        <f t="shared" si="3"/>
        <v>0</v>
      </c>
      <c r="M8" s="2">
        <v>0</v>
      </c>
      <c r="N8" s="7">
        <f t="shared" si="4"/>
        <v>0</v>
      </c>
      <c r="O8" s="6">
        <v>0</v>
      </c>
      <c r="P8" s="8">
        <f t="shared" si="5"/>
        <v>0</v>
      </c>
      <c r="R8" t="s">
        <v>10</v>
      </c>
    </row>
    <row r="9" spans="1:19" ht="18.75" customHeight="1" x14ac:dyDescent="0.35">
      <c r="A9" s="12" t="s">
        <v>19</v>
      </c>
      <c r="B9" s="1" t="s">
        <v>11</v>
      </c>
      <c r="C9" s="5">
        <v>210</v>
      </c>
      <c r="D9" s="18">
        <f t="shared" si="0"/>
        <v>0.7865168539325843</v>
      </c>
      <c r="E9" s="18"/>
      <c r="F9" s="2">
        <v>210</v>
      </c>
      <c r="G9" s="18">
        <f t="shared" si="1"/>
        <v>0.80769230769230771</v>
      </c>
      <c r="H9" s="18"/>
      <c r="I9" s="2">
        <v>185</v>
      </c>
      <c r="J9" s="10">
        <f t="shared" si="2"/>
        <v>0.81497797356828194</v>
      </c>
      <c r="K9" s="2">
        <v>215</v>
      </c>
      <c r="L9" s="7">
        <f t="shared" si="3"/>
        <v>0.80827067669172936</v>
      </c>
      <c r="M9" s="2">
        <v>200</v>
      </c>
      <c r="N9" s="7">
        <f t="shared" si="4"/>
        <v>0.81632653061224492</v>
      </c>
      <c r="O9" s="6">
        <f>C9+F9+I9+K9+M9</f>
        <v>1020</v>
      </c>
      <c r="P9" s="8">
        <f t="shared" si="5"/>
        <v>0.80632411067193677</v>
      </c>
      <c r="S9" t="s">
        <v>10</v>
      </c>
    </row>
    <row r="10" spans="1:19" ht="18.75" customHeight="1" x14ac:dyDescent="0.35">
      <c r="A10" s="12"/>
      <c r="B10" s="1" t="s">
        <v>12</v>
      </c>
      <c r="C10" s="5">
        <v>57</v>
      </c>
      <c r="D10" s="18">
        <f t="shared" si="0"/>
        <v>0.21348314606741572</v>
      </c>
      <c r="E10" s="18"/>
      <c r="F10" s="2">
        <v>50</v>
      </c>
      <c r="G10" s="18">
        <f t="shared" si="1"/>
        <v>0.19230769230769232</v>
      </c>
      <c r="H10" s="18"/>
      <c r="I10" s="2">
        <v>42</v>
      </c>
      <c r="J10" s="10">
        <f t="shared" si="2"/>
        <v>0.18502202643171806</v>
      </c>
      <c r="K10" s="2">
        <v>51</v>
      </c>
      <c r="L10" s="7">
        <f t="shared" si="3"/>
        <v>0.19172932330827067</v>
      </c>
      <c r="M10" s="2">
        <v>45</v>
      </c>
      <c r="N10" s="7">
        <f t="shared" si="4"/>
        <v>0.18367346938775511</v>
      </c>
      <c r="O10" s="6">
        <f>C10+F10+I10+K10+M10</f>
        <v>245</v>
      </c>
      <c r="P10" s="8">
        <f t="shared" si="5"/>
        <v>0.19367588932806323</v>
      </c>
    </row>
    <row r="11" spans="1:19" ht="18.75" customHeight="1" x14ac:dyDescent="0.35">
      <c r="A11" s="12"/>
      <c r="B11" s="1" t="s">
        <v>13</v>
      </c>
      <c r="C11" s="5">
        <v>0</v>
      </c>
      <c r="D11" s="18">
        <f t="shared" si="0"/>
        <v>0</v>
      </c>
      <c r="E11" s="18"/>
      <c r="F11" s="2">
        <v>0</v>
      </c>
      <c r="G11" s="18">
        <f t="shared" si="1"/>
        <v>0</v>
      </c>
      <c r="H11" s="18"/>
      <c r="I11" s="2">
        <v>0</v>
      </c>
      <c r="J11" s="10">
        <f t="shared" si="2"/>
        <v>0</v>
      </c>
      <c r="K11" s="2">
        <v>0</v>
      </c>
      <c r="L11" s="7">
        <f t="shared" si="3"/>
        <v>0</v>
      </c>
      <c r="M11" s="2">
        <v>0</v>
      </c>
      <c r="N11" s="7">
        <f t="shared" si="4"/>
        <v>0</v>
      </c>
      <c r="O11" s="6">
        <v>0</v>
      </c>
      <c r="P11" s="8">
        <f t="shared" si="5"/>
        <v>0</v>
      </c>
    </row>
    <row r="12" spans="1:19" ht="18.75" customHeight="1" x14ac:dyDescent="0.35">
      <c r="A12" s="12" t="s">
        <v>20</v>
      </c>
      <c r="B12" s="1" t="s">
        <v>11</v>
      </c>
      <c r="C12" s="5">
        <v>220</v>
      </c>
      <c r="D12" s="18">
        <f t="shared" si="0"/>
        <v>0.82397003745318353</v>
      </c>
      <c r="E12" s="18"/>
      <c r="F12" s="2">
        <v>220</v>
      </c>
      <c r="G12" s="18">
        <f t="shared" si="1"/>
        <v>0.84615384615384615</v>
      </c>
      <c r="H12" s="18"/>
      <c r="I12" s="2">
        <v>195</v>
      </c>
      <c r="J12" s="10">
        <f t="shared" si="2"/>
        <v>0.8590308370044053</v>
      </c>
      <c r="K12" s="2">
        <v>225</v>
      </c>
      <c r="L12" s="7">
        <f t="shared" si="3"/>
        <v>0.84586466165413532</v>
      </c>
      <c r="M12" s="2">
        <v>210</v>
      </c>
      <c r="N12" s="7">
        <f t="shared" si="4"/>
        <v>0.8571428571428571</v>
      </c>
      <c r="O12" s="6">
        <f>C12+F12+I12+K12+M12</f>
        <v>1070</v>
      </c>
      <c r="P12" s="8">
        <f t="shared" si="5"/>
        <v>0.8458498023715415</v>
      </c>
    </row>
    <row r="13" spans="1:19" ht="18.75" customHeight="1" x14ac:dyDescent="0.35">
      <c r="A13" s="12"/>
      <c r="B13" s="1" t="s">
        <v>12</v>
      </c>
      <c r="C13" s="5">
        <v>47</v>
      </c>
      <c r="D13" s="18">
        <f t="shared" si="0"/>
        <v>0.17602996254681649</v>
      </c>
      <c r="E13" s="18"/>
      <c r="F13" s="2">
        <v>40</v>
      </c>
      <c r="G13" s="18">
        <f t="shared" si="1"/>
        <v>0.15384615384615385</v>
      </c>
      <c r="H13" s="18"/>
      <c r="I13" s="2">
        <v>32</v>
      </c>
      <c r="J13" s="10">
        <f t="shared" si="2"/>
        <v>0.14096916299559473</v>
      </c>
      <c r="K13" s="2">
        <v>41</v>
      </c>
      <c r="L13" s="7">
        <f t="shared" si="3"/>
        <v>0.15413533834586465</v>
      </c>
      <c r="M13" s="2">
        <v>35</v>
      </c>
      <c r="N13" s="7">
        <f t="shared" si="4"/>
        <v>0.14285714285714285</v>
      </c>
      <c r="O13" s="6">
        <f>C13+F13+I13+K13+M13</f>
        <v>195</v>
      </c>
      <c r="P13" s="8">
        <f t="shared" si="5"/>
        <v>0.1541501976284585</v>
      </c>
    </row>
    <row r="14" spans="1:19" ht="18.75" customHeight="1" x14ac:dyDescent="0.35">
      <c r="A14" s="12"/>
      <c r="B14" s="1" t="s">
        <v>13</v>
      </c>
      <c r="C14" s="5">
        <v>0</v>
      </c>
      <c r="D14" s="18">
        <f t="shared" si="0"/>
        <v>0</v>
      </c>
      <c r="E14" s="18"/>
      <c r="F14" s="2">
        <v>0</v>
      </c>
      <c r="G14" s="18">
        <f t="shared" si="1"/>
        <v>0</v>
      </c>
      <c r="H14" s="18"/>
      <c r="I14" s="2">
        <v>0</v>
      </c>
      <c r="J14" s="10">
        <f t="shared" si="2"/>
        <v>0</v>
      </c>
      <c r="K14" s="2">
        <v>0</v>
      </c>
      <c r="L14" s="7">
        <f t="shared" si="3"/>
        <v>0</v>
      </c>
      <c r="M14" s="2">
        <v>0</v>
      </c>
      <c r="N14" s="7">
        <f t="shared" si="4"/>
        <v>0</v>
      </c>
      <c r="O14" s="6">
        <v>0</v>
      </c>
      <c r="P14" s="8">
        <f t="shared" si="5"/>
        <v>0</v>
      </c>
      <c r="S14" t="s">
        <v>10</v>
      </c>
    </row>
    <row r="15" spans="1:19" ht="18.75" customHeight="1" x14ac:dyDescent="0.35">
      <c r="A15" s="12" t="s">
        <v>21</v>
      </c>
      <c r="B15" s="1" t="s">
        <v>11</v>
      </c>
      <c r="C15" s="5">
        <v>215</v>
      </c>
      <c r="D15" s="18">
        <f t="shared" si="0"/>
        <v>0.80524344569288386</v>
      </c>
      <c r="E15" s="18"/>
      <c r="F15" s="2">
        <v>220</v>
      </c>
      <c r="G15" s="18">
        <f t="shared" si="1"/>
        <v>0.84615384615384615</v>
      </c>
      <c r="H15" s="18"/>
      <c r="I15" s="2">
        <v>195</v>
      </c>
      <c r="J15" s="10">
        <f t="shared" si="2"/>
        <v>0.8590308370044053</v>
      </c>
      <c r="K15" s="21"/>
      <c r="L15" s="21"/>
      <c r="M15" s="21"/>
      <c r="N15" s="21"/>
      <c r="O15" s="6">
        <f>C15+F15+I15</f>
        <v>630</v>
      </c>
      <c r="P15" s="8">
        <f>O15/$R$15</f>
        <v>0.83554376657824936</v>
      </c>
      <c r="R15">
        <f>C4+F4+I4</f>
        <v>754</v>
      </c>
    </row>
    <row r="16" spans="1:19" ht="18.75" customHeight="1" x14ac:dyDescent="0.35">
      <c r="A16" s="12"/>
      <c r="B16" s="1" t="s">
        <v>12</v>
      </c>
      <c r="C16" s="5">
        <v>52</v>
      </c>
      <c r="D16" s="18">
        <f t="shared" si="0"/>
        <v>0.19475655430711611</v>
      </c>
      <c r="E16" s="18"/>
      <c r="F16" s="2">
        <v>40</v>
      </c>
      <c r="G16" s="18">
        <f t="shared" si="1"/>
        <v>0.15384615384615385</v>
      </c>
      <c r="H16" s="18"/>
      <c r="I16" s="2">
        <v>32</v>
      </c>
      <c r="J16" s="10">
        <f t="shared" si="2"/>
        <v>0.14096916299559473</v>
      </c>
      <c r="K16" s="21"/>
      <c r="L16" s="21"/>
      <c r="M16" s="21"/>
      <c r="N16" s="21"/>
      <c r="O16" s="6">
        <f>C16+F16+I16</f>
        <v>124</v>
      </c>
      <c r="P16" s="8">
        <f t="shared" ref="P16:P17" si="6">O16/$R$15</f>
        <v>0.16445623342175067</v>
      </c>
    </row>
    <row r="17" spans="1:19" ht="18.75" customHeight="1" x14ac:dyDescent="0.35">
      <c r="A17" s="12"/>
      <c r="B17" s="1" t="s">
        <v>13</v>
      </c>
      <c r="C17" s="5">
        <v>0</v>
      </c>
      <c r="D17" s="18">
        <f t="shared" si="0"/>
        <v>0</v>
      </c>
      <c r="E17" s="18"/>
      <c r="F17" s="2">
        <v>0</v>
      </c>
      <c r="G17" s="18">
        <f t="shared" si="1"/>
        <v>0</v>
      </c>
      <c r="H17" s="18"/>
      <c r="I17" s="2">
        <v>0</v>
      </c>
      <c r="J17" s="10">
        <f t="shared" si="2"/>
        <v>0</v>
      </c>
      <c r="K17" s="21"/>
      <c r="L17" s="21"/>
      <c r="M17" s="21"/>
      <c r="N17" s="21"/>
      <c r="O17" s="6">
        <v>0</v>
      </c>
      <c r="P17" s="8">
        <f t="shared" si="6"/>
        <v>0</v>
      </c>
    </row>
    <row r="18" spans="1:19" ht="18.75" customHeight="1" x14ac:dyDescent="0.35">
      <c r="A18" s="12" t="s">
        <v>15</v>
      </c>
      <c r="B18" s="1" t="s">
        <v>11</v>
      </c>
      <c r="C18" s="22"/>
      <c r="D18" s="22"/>
      <c r="E18" s="22"/>
      <c r="F18" s="22"/>
      <c r="G18" s="22"/>
      <c r="H18" s="22"/>
      <c r="I18" s="22"/>
      <c r="J18" s="22"/>
      <c r="K18" s="2">
        <v>220</v>
      </c>
      <c r="L18" s="7">
        <f>K18/$K$4</f>
        <v>0.82706766917293228</v>
      </c>
      <c r="M18" s="2">
        <v>200</v>
      </c>
      <c r="N18" s="7">
        <f>M18/$M$4</f>
        <v>0.81632653061224492</v>
      </c>
      <c r="O18" s="6">
        <f>K18+M18</f>
        <v>420</v>
      </c>
      <c r="P18" s="8">
        <f>O18/$R$18</f>
        <v>0.82191780821917804</v>
      </c>
      <c r="R18">
        <f>K4+M4</f>
        <v>511</v>
      </c>
    </row>
    <row r="19" spans="1:19" ht="18.75" customHeight="1" x14ac:dyDescent="0.35">
      <c r="A19" s="12"/>
      <c r="B19" s="1" t="s">
        <v>12</v>
      </c>
      <c r="C19" s="22"/>
      <c r="D19" s="22"/>
      <c r="E19" s="22"/>
      <c r="F19" s="22"/>
      <c r="G19" s="22"/>
      <c r="H19" s="22"/>
      <c r="I19" s="22"/>
      <c r="J19" s="22"/>
      <c r="K19" s="2">
        <v>46</v>
      </c>
      <c r="L19" s="7">
        <f t="shared" ref="L19:L44" si="7">K19/$K$4</f>
        <v>0.17293233082706766</v>
      </c>
      <c r="M19" s="2">
        <v>45</v>
      </c>
      <c r="N19" s="7">
        <f t="shared" ref="N19:N44" si="8">M19/$M$4</f>
        <v>0.18367346938775511</v>
      </c>
      <c r="O19" s="6">
        <f>K19+M19</f>
        <v>91</v>
      </c>
      <c r="P19" s="8">
        <f t="shared" ref="P19:P23" si="9">O19/$R$18</f>
        <v>0.17808219178082191</v>
      </c>
    </row>
    <row r="20" spans="1:19" ht="14.5" customHeight="1" x14ac:dyDescent="0.35">
      <c r="A20" s="12"/>
      <c r="B20" s="1" t="s">
        <v>13</v>
      </c>
      <c r="C20" s="22"/>
      <c r="D20" s="22"/>
      <c r="E20" s="22"/>
      <c r="F20" s="22"/>
      <c r="G20" s="22"/>
      <c r="H20" s="22"/>
      <c r="I20" s="22"/>
      <c r="J20" s="22"/>
      <c r="K20" s="2">
        <v>0</v>
      </c>
      <c r="L20" s="7">
        <f t="shared" si="7"/>
        <v>0</v>
      </c>
      <c r="M20" s="2">
        <v>0</v>
      </c>
      <c r="N20" s="7">
        <f t="shared" si="8"/>
        <v>0</v>
      </c>
      <c r="O20" s="6">
        <v>0</v>
      </c>
      <c r="P20" s="8">
        <f t="shared" si="9"/>
        <v>0</v>
      </c>
    </row>
    <row r="21" spans="1:19" ht="18.75" customHeight="1" x14ac:dyDescent="0.35">
      <c r="A21" s="12" t="s">
        <v>16</v>
      </c>
      <c r="B21" s="1" t="s">
        <v>11</v>
      </c>
      <c r="C21" s="22"/>
      <c r="D21" s="22"/>
      <c r="E21" s="22"/>
      <c r="F21" s="22"/>
      <c r="G21" s="22"/>
      <c r="H21" s="22"/>
      <c r="I21" s="22"/>
      <c r="J21" s="22"/>
      <c r="K21" s="2">
        <v>220</v>
      </c>
      <c r="L21" s="7">
        <f t="shared" si="7"/>
        <v>0.82706766917293228</v>
      </c>
      <c r="M21" s="2">
        <v>200</v>
      </c>
      <c r="N21" s="7">
        <f t="shared" si="8"/>
        <v>0.81632653061224492</v>
      </c>
      <c r="O21" s="6">
        <f>K21+M21</f>
        <v>420</v>
      </c>
      <c r="P21" s="8">
        <f t="shared" si="9"/>
        <v>0.82191780821917804</v>
      </c>
    </row>
    <row r="22" spans="1:19" ht="18.75" customHeight="1" x14ac:dyDescent="0.35">
      <c r="A22" s="12"/>
      <c r="B22" s="1" t="s">
        <v>12</v>
      </c>
      <c r="C22" s="22"/>
      <c r="D22" s="22"/>
      <c r="E22" s="22"/>
      <c r="F22" s="22"/>
      <c r="G22" s="22"/>
      <c r="H22" s="22"/>
      <c r="I22" s="22"/>
      <c r="J22" s="22"/>
      <c r="K22" s="2">
        <v>46</v>
      </c>
      <c r="L22" s="7">
        <f t="shared" si="7"/>
        <v>0.17293233082706766</v>
      </c>
      <c r="M22" s="2">
        <v>45</v>
      </c>
      <c r="N22" s="7">
        <f t="shared" si="8"/>
        <v>0.18367346938775511</v>
      </c>
      <c r="O22" s="6">
        <f>K22+M22</f>
        <v>91</v>
      </c>
      <c r="P22" s="8">
        <f t="shared" si="9"/>
        <v>0.17808219178082191</v>
      </c>
    </row>
    <row r="23" spans="1:19" ht="15.5" customHeight="1" x14ac:dyDescent="0.35">
      <c r="A23" s="12"/>
      <c r="B23" s="1" t="s">
        <v>13</v>
      </c>
      <c r="C23" s="22"/>
      <c r="D23" s="22"/>
      <c r="E23" s="22"/>
      <c r="F23" s="22"/>
      <c r="G23" s="22"/>
      <c r="H23" s="22"/>
      <c r="I23" s="22"/>
      <c r="J23" s="22"/>
      <c r="K23" s="2">
        <v>0</v>
      </c>
      <c r="L23" s="7">
        <f t="shared" si="7"/>
        <v>0</v>
      </c>
      <c r="M23" s="2">
        <v>0</v>
      </c>
      <c r="N23" s="7">
        <f t="shared" si="8"/>
        <v>0</v>
      </c>
      <c r="O23" s="6">
        <f>K23+M23</f>
        <v>0</v>
      </c>
      <c r="P23" s="8">
        <f t="shared" si="9"/>
        <v>0</v>
      </c>
    </row>
    <row r="24" spans="1:19" ht="18.75" customHeight="1" x14ac:dyDescent="0.35">
      <c r="A24" s="12" t="s">
        <v>22</v>
      </c>
      <c r="B24" s="1" t="s">
        <v>11</v>
      </c>
      <c r="C24" s="22">
        <v>215</v>
      </c>
      <c r="D24" s="22"/>
      <c r="E24" s="7">
        <f>C24/$C$4</f>
        <v>0.80524344569288386</v>
      </c>
      <c r="F24" s="21">
        <v>220</v>
      </c>
      <c r="G24" s="21"/>
      <c r="H24" s="7">
        <f>F24/$F$4</f>
        <v>0.84615384615384615</v>
      </c>
      <c r="I24" s="11">
        <v>195</v>
      </c>
      <c r="J24" s="10">
        <f t="shared" ref="J24:J44" si="10">I24/$I$4</f>
        <v>0.8590308370044053</v>
      </c>
      <c r="K24" s="2">
        <v>220</v>
      </c>
      <c r="L24" s="7">
        <f t="shared" si="7"/>
        <v>0.82706766917293228</v>
      </c>
      <c r="M24" s="2">
        <v>200</v>
      </c>
      <c r="N24" s="7">
        <f t="shared" si="8"/>
        <v>0.81632653061224492</v>
      </c>
      <c r="O24" s="6">
        <f>C24+F24+I24+K24+M24</f>
        <v>1050</v>
      </c>
      <c r="P24" s="8">
        <f t="shared" si="5"/>
        <v>0.83003952569169959</v>
      </c>
      <c r="S24" t="s">
        <v>10</v>
      </c>
    </row>
    <row r="25" spans="1:19" ht="18.75" customHeight="1" x14ac:dyDescent="0.35">
      <c r="A25" s="12"/>
      <c r="B25" s="1" t="s">
        <v>12</v>
      </c>
      <c r="C25" s="22">
        <v>52</v>
      </c>
      <c r="D25" s="22"/>
      <c r="E25" s="7">
        <f t="shared" ref="E25:E38" si="11">C25/$C$4</f>
        <v>0.19475655430711611</v>
      </c>
      <c r="F25" s="21">
        <v>40</v>
      </c>
      <c r="G25" s="21"/>
      <c r="H25" s="7">
        <f t="shared" ref="H25:H38" si="12">F25/$F$4</f>
        <v>0.15384615384615385</v>
      </c>
      <c r="I25" s="11">
        <v>32</v>
      </c>
      <c r="J25" s="10">
        <f t="shared" si="10"/>
        <v>0.14096916299559473</v>
      </c>
      <c r="K25" s="2">
        <v>46</v>
      </c>
      <c r="L25" s="7">
        <f t="shared" si="7"/>
        <v>0.17293233082706766</v>
      </c>
      <c r="M25" s="2">
        <v>45</v>
      </c>
      <c r="N25" s="7">
        <f t="shared" si="8"/>
        <v>0.18367346938775511</v>
      </c>
      <c r="O25" s="6">
        <f>C25+F25+I25+K25+M25</f>
        <v>215</v>
      </c>
      <c r="P25" s="8">
        <f t="shared" si="5"/>
        <v>0.16996047430830039</v>
      </c>
    </row>
    <row r="26" spans="1:19" ht="18.75" customHeight="1" x14ac:dyDescent="0.35">
      <c r="A26" s="12"/>
      <c r="B26" s="1" t="s">
        <v>13</v>
      </c>
      <c r="C26" s="22">
        <v>0</v>
      </c>
      <c r="D26" s="22"/>
      <c r="E26" s="7">
        <f t="shared" si="11"/>
        <v>0</v>
      </c>
      <c r="F26" s="21">
        <v>0</v>
      </c>
      <c r="G26" s="21"/>
      <c r="H26" s="7">
        <f t="shared" si="12"/>
        <v>0</v>
      </c>
      <c r="I26" s="11">
        <v>0</v>
      </c>
      <c r="J26" s="10">
        <f t="shared" si="10"/>
        <v>0</v>
      </c>
      <c r="K26" s="2">
        <v>0</v>
      </c>
      <c r="L26" s="7">
        <f t="shared" si="7"/>
        <v>0</v>
      </c>
      <c r="M26" s="2">
        <v>0</v>
      </c>
      <c r="N26" s="7">
        <f t="shared" si="8"/>
        <v>0</v>
      </c>
      <c r="O26" s="6">
        <v>0</v>
      </c>
      <c r="P26" s="8">
        <f t="shared" si="5"/>
        <v>0</v>
      </c>
    </row>
    <row r="27" spans="1:19" ht="18.75" customHeight="1" x14ac:dyDescent="0.35">
      <c r="A27" s="12" t="s">
        <v>23</v>
      </c>
      <c r="B27" s="1" t="s">
        <v>11</v>
      </c>
      <c r="C27" s="22">
        <v>215</v>
      </c>
      <c r="D27" s="22"/>
      <c r="E27" s="7">
        <f t="shared" si="11"/>
        <v>0.80524344569288386</v>
      </c>
      <c r="F27" s="21">
        <v>220</v>
      </c>
      <c r="G27" s="21"/>
      <c r="H27" s="7">
        <f t="shared" si="12"/>
        <v>0.84615384615384615</v>
      </c>
      <c r="I27" s="11">
        <v>195</v>
      </c>
      <c r="J27" s="10">
        <f t="shared" si="10"/>
        <v>0.8590308370044053</v>
      </c>
      <c r="K27" s="2">
        <v>220</v>
      </c>
      <c r="L27" s="7">
        <f t="shared" si="7"/>
        <v>0.82706766917293228</v>
      </c>
      <c r="M27" s="2">
        <v>200</v>
      </c>
      <c r="N27" s="7">
        <f t="shared" si="8"/>
        <v>0.81632653061224492</v>
      </c>
      <c r="O27" s="6">
        <f>C27+F27+I27+K27+M27</f>
        <v>1050</v>
      </c>
      <c r="P27" s="8">
        <f t="shared" si="5"/>
        <v>0.83003952569169959</v>
      </c>
    </row>
    <row r="28" spans="1:19" ht="18.75" customHeight="1" x14ac:dyDescent="0.35">
      <c r="A28" s="12"/>
      <c r="B28" s="1" t="s">
        <v>12</v>
      </c>
      <c r="C28" s="22">
        <v>52</v>
      </c>
      <c r="D28" s="22"/>
      <c r="E28" s="7">
        <f t="shared" si="11"/>
        <v>0.19475655430711611</v>
      </c>
      <c r="F28" s="21">
        <v>40</v>
      </c>
      <c r="G28" s="21"/>
      <c r="H28" s="7">
        <f t="shared" si="12"/>
        <v>0.15384615384615385</v>
      </c>
      <c r="I28" s="11">
        <v>32</v>
      </c>
      <c r="J28" s="10">
        <f t="shared" si="10"/>
        <v>0.14096916299559473</v>
      </c>
      <c r="K28" s="2">
        <v>46</v>
      </c>
      <c r="L28" s="7">
        <f t="shared" si="7"/>
        <v>0.17293233082706766</v>
      </c>
      <c r="M28" s="2">
        <v>45</v>
      </c>
      <c r="N28" s="7">
        <f t="shared" si="8"/>
        <v>0.18367346938775511</v>
      </c>
      <c r="O28" s="6">
        <f>C28+F28+I28+K28+M28</f>
        <v>215</v>
      </c>
      <c r="P28" s="8">
        <f t="shared" si="5"/>
        <v>0.16996047430830039</v>
      </c>
    </row>
    <row r="29" spans="1:19" ht="18.75" customHeight="1" x14ac:dyDescent="0.35">
      <c r="A29" s="12"/>
      <c r="B29" s="1" t="s">
        <v>13</v>
      </c>
      <c r="C29" s="22">
        <v>0</v>
      </c>
      <c r="D29" s="22"/>
      <c r="E29" s="7">
        <f t="shared" si="11"/>
        <v>0</v>
      </c>
      <c r="F29" s="21">
        <v>0</v>
      </c>
      <c r="G29" s="21"/>
      <c r="H29" s="7">
        <f t="shared" si="12"/>
        <v>0</v>
      </c>
      <c r="I29" s="11">
        <v>0</v>
      </c>
      <c r="J29" s="10">
        <f t="shared" si="10"/>
        <v>0</v>
      </c>
      <c r="K29" s="2">
        <v>0</v>
      </c>
      <c r="L29" s="7">
        <f t="shared" si="7"/>
        <v>0</v>
      </c>
      <c r="M29" s="2">
        <v>0</v>
      </c>
      <c r="N29" s="7">
        <f t="shared" si="8"/>
        <v>0</v>
      </c>
      <c r="O29" s="6">
        <v>0</v>
      </c>
      <c r="P29" s="8">
        <f t="shared" si="5"/>
        <v>0</v>
      </c>
    </row>
    <row r="30" spans="1:19" ht="18.75" customHeight="1" x14ac:dyDescent="0.35">
      <c r="A30" s="12" t="s">
        <v>24</v>
      </c>
      <c r="B30" s="1" t="s">
        <v>11</v>
      </c>
      <c r="C30" s="22">
        <v>215</v>
      </c>
      <c r="D30" s="22"/>
      <c r="E30" s="7">
        <f t="shared" si="11"/>
        <v>0.80524344569288386</v>
      </c>
      <c r="F30" s="21">
        <v>220</v>
      </c>
      <c r="G30" s="21"/>
      <c r="H30" s="7">
        <f t="shared" si="12"/>
        <v>0.84615384615384615</v>
      </c>
      <c r="I30" s="11">
        <v>195</v>
      </c>
      <c r="J30" s="10">
        <f t="shared" si="10"/>
        <v>0.8590308370044053</v>
      </c>
      <c r="K30" s="2">
        <v>220</v>
      </c>
      <c r="L30" s="7">
        <f t="shared" si="7"/>
        <v>0.82706766917293228</v>
      </c>
      <c r="M30" s="2">
        <v>200</v>
      </c>
      <c r="N30" s="7">
        <f t="shared" si="8"/>
        <v>0.81632653061224492</v>
      </c>
      <c r="O30" s="6">
        <f>C30+F30+I30+K30+M30</f>
        <v>1050</v>
      </c>
      <c r="P30" s="8">
        <f t="shared" si="5"/>
        <v>0.83003952569169959</v>
      </c>
    </row>
    <row r="31" spans="1:19" ht="18.75" customHeight="1" x14ac:dyDescent="0.35">
      <c r="A31" s="12"/>
      <c r="B31" s="1" t="s">
        <v>12</v>
      </c>
      <c r="C31" s="22">
        <v>52</v>
      </c>
      <c r="D31" s="22"/>
      <c r="E31" s="7">
        <f t="shared" si="11"/>
        <v>0.19475655430711611</v>
      </c>
      <c r="F31" s="21">
        <v>40</v>
      </c>
      <c r="G31" s="21"/>
      <c r="H31" s="7">
        <f t="shared" si="12"/>
        <v>0.15384615384615385</v>
      </c>
      <c r="I31" s="11">
        <v>32</v>
      </c>
      <c r="J31" s="10">
        <f t="shared" si="10"/>
        <v>0.14096916299559473</v>
      </c>
      <c r="K31" s="2">
        <v>46</v>
      </c>
      <c r="L31" s="7">
        <f t="shared" si="7"/>
        <v>0.17293233082706766</v>
      </c>
      <c r="M31" s="2">
        <v>45</v>
      </c>
      <c r="N31" s="7">
        <f t="shared" si="8"/>
        <v>0.18367346938775511</v>
      </c>
      <c r="O31" s="6">
        <f>C31+F31+I31+K31+M31</f>
        <v>215</v>
      </c>
      <c r="P31" s="8">
        <f t="shared" si="5"/>
        <v>0.16996047430830039</v>
      </c>
    </row>
    <row r="32" spans="1:19" ht="18.75" customHeight="1" x14ac:dyDescent="0.35">
      <c r="A32" s="12"/>
      <c r="B32" s="1" t="s">
        <v>13</v>
      </c>
      <c r="C32" s="22">
        <v>0</v>
      </c>
      <c r="D32" s="22"/>
      <c r="E32" s="7">
        <f t="shared" si="11"/>
        <v>0</v>
      </c>
      <c r="F32" s="21">
        <v>0</v>
      </c>
      <c r="G32" s="21"/>
      <c r="H32" s="7">
        <f t="shared" si="12"/>
        <v>0</v>
      </c>
      <c r="I32" s="11">
        <v>0</v>
      </c>
      <c r="J32" s="10">
        <f t="shared" si="10"/>
        <v>0</v>
      </c>
      <c r="K32" s="2">
        <v>0</v>
      </c>
      <c r="L32" s="7">
        <f t="shared" si="7"/>
        <v>0</v>
      </c>
      <c r="M32" s="2">
        <v>0</v>
      </c>
      <c r="N32" s="7">
        <f t="shared" si="8"/>
        <v>0</v>
      </c>
      <c r="O32" s="6">
        <v>0</v>
      </c>
      <c r="P32" s="8">
        <f t="shared" si="5"/>
        <v>0</v>
      </c>
    </row>
    <row r="33" spans="1:22" ht="18.75" customHeight="1" x14ac:dyDescent="0.35">
      <c r="A33" s="12" t="s">
        <v>25</v>
      </c>
      <c r="B33" s="1" t="s">
        <v>11</v>
      </c>
      <c r="C33" s="22">
        <v>210</v>
      </c>
      <c r="D33" s="22"/>
      <c r="E33" s="7">
        <f t="shared" si="11"/>
        <v>0.7865168539325843</v>
      </c>
      <c r="F33" s="21">
        <v>210</v>
      </c>
      <c r="G33" s="21"/>
      <c r="H33" s="7">
        <f t="shared" si="12"/>
        <v>0.80769230769230771</v>
      </c>
      <c r="I33" s="11">
        <v>185</v>
      </c>
      <c r="J33" s="10">
        <f t="shared" si="10"/>
        <v>0.81497797356828194</v>
      </c>
      <c r="K33" s="2">
        <v>215</v>
      </c>
      <c r="L33" s="7">
        <f t="shared" si="7"/>
        <v>0.80827067669172936</v>
      </c>
      <c r="M33" s="2">
        <v>200</v>
      </c>
      <c r="N33" s="7">
        <f t="shared" si="8"/>
        <v>0.81632653061224492</v>
      </c>
      <c r="O33" s="6">
        <f>C33+F33+I33+K33+M33</f>
        <v>1020</v>
      </c>
      <c r="P33" s="8">
        <f t="shared" si="5"/>
        <v>0.80632411067193677</v>
      </c>
    </row>
    <row r="34" spans="1:22" ht="18.75" customHeight="1" x14ac:dyDescent="0.35">
      <c r="A34" s="12"/>
      <c r="B34" s="1" t="s">
        <v>12</v>
      </c>
      <c r="C34" s="22">
        <v>57</v>
      </c>
      <c r="D34" s="22"/>
      <c r="E34" s="7">
        <f t="shared" si="11"/>
        <v>0.21348314606741572</v>
      </c>
      <c r="F34" s="21">
        <v>50</v>
      </c>
      <c r="G34" s="21"/>
      <c r="H34" s="7">
        <f t="shared" si="12"/>
        <v>0.19230769230769232</v>
      </c>
      <c r="I34" s="11">
        <v>42</v>
      </c>
      <c r="J34" s="10">
        <f t="shared" si="10"/>
        <v>0.18502202643171806</v>
      </c>
      <c r="K34" s="2">
        <v>51</v>
      </c>
      <c r="L34" s="7">
        <f t="shared" si="7"/>
        <v>0.19172932330827067</v>
      </c>
      <c r="M34" s="2">
        <v>45</v>
      </c>
      <c r="N34" s="7">
        <f t="shared" si="8"/>
        <v>0.18367346938775511</v>
      </c>
      <c r="O34" s="6">
        <f>C34+F34+I34+K34+M34</f>
        <v>245</v>
      </c>
      <c r="P34" s="8">
        <f t="shared" si="5"/>
        <v>0.19367588932806323</v>
      </c>
    </row>
    <row r="35" spans="1:22" ht="18.75" customHeight="1" x14ac:dyDescent="0.35">
      <c r="A35" s="12"/>
      <c r="B35" s="1" t="s">
        <v>13</v>
      </c>
      <c r="C35" s="22">
        <v>0</v>
      </c>
      <c r="D35" s="22"/>
      <c r="E35" s="7">
        <f t="shared" si="11"/>
        <v>0</v>
      </c>
      <c r="F35" s="21">
        <v>0</v>
      </c>
      <c r="G35" s="21"/>
      <c r="H35" s="7">
        <f t="shared" si="12"/>
        <v>0</v>
      </c>
      <c r="I35" s="11">
        <v>0</v>
      </c>
      <c r="J35" s="10">
        <f t="shared" si="10"/>
        <v>0</v>
      </c>
      <c r="K35" s="2">
        <v>0</v>
      </c>
      <c r="L35" s="7">
        <f t="shared" si="7"/>
        <v>0</v>
      </c>
      <c r="M35" s="2">
        <v>0</v>
      </c>
      <c r="N35" s="7">
        <f t="shared" si="8"/>
        <v>0</v>
      </c>
      <c r="O35" s="6">
        <v>0</v>
      </c>
      <c r="P35" s="8">
        <f t="shared" si="5"/>
        <v>0</v>
      </c>
    </row>
    <row r="36" spans="1:22" ht="18.75" customHeight="1" x14ac:dyDescent="0.35">
      <c r="A36" s="12" t="s">
        <v>26</v>
      </c>
      <c r="B36" s="1" t="s">
        <v>11</v>
      </c>
      <c r="C36" s="22">
        <v>215</v>
      </c>
      <c r="D36" s="22"/>
      <c r="E36" s="7">
        <f t="shared" si="11"/>
        <v>0.80524344569288386</v>
      </c>
      <c r="F36" s="21">
        <v>220</v>
      </c>
      <c r="G36" s="21"/>
      <c r="H36" s="7">
        <f t="shared" si="12"/>
        <v>0.84615384615384615</v>
      </c>
      <c r="I36" s="11">
        <v>195</v>
      </c>
      <c r="J36" s="10">
        <f t="shared" si="10"/>
        <v>0.8590308370044053</v>
      </c>
      <c r="K36" s="2">
        <v>220</v>
      </c>
      <c r="L36" s="7">
        <f t="shared" si="7"/>
        <v>0.82706766917293228</v>
      </c>
      <c r="M36" s="2">
        <v>200</v>
      </c>
      <c r="N36" s="7">
        <f t="shared" si="8"/>
        <v>0.81632653061224492</v>
      </c>
      <c r="O36" s="6">
        <f>C36+F36+I36+K36+M36</f>
        <v>1050</v>
      </c>
      <c r="P36" s="8">
        <f t="shared" si="5"/>
        <v>0.83003952569169959</v>
      </c>
    </row>
    <row r="37" spans="1:22" ht="18.75" customHeight="1" x14ac:dyDescent="0.35">
      <c r="A37" s="12"/>
      <c r="B37" s="1" t="s">
        <v>12</v>
      </c>
      <c r="C37" s="22">
        <v>52</v>
      </c>
      <c r="D37" s="22"/>
      <c r="E37" s="7">
        <f t="shared" si="11"/>
        <v>0.19475655430711611</v>
      </c>
      <c r="F37" s="21">
        <v>40</v>
      </c>
      <c r="G37" s="21"/>
      <c r="H37" s="7">
        <f t="shared" si="12"/>
        <v>0.15384615384615385</v>
      </c>
      <c r="I37" s="11">
        <v>32</v>
      </c>
      <c r="J37" s="10">
        <f t="shared" si="10"/>
        <v>0.14096916299559473</v>
      </c>
      <c r="K37" s="2">
        <v>46</v>
      </c>
      <c r="L37" s="7">
        <f t="shared" si="7"/>
        <v>0.17293233082706766</v>
      </c>
      <c r="M37" s="2">
        <v>45</v>
      </c>
      <c r="N37" s="7">
        <f t="shared" si="8"/>
        <v>0.18367346938775511</v>
      </c>
      <c r="O37" s="6">
        <f>C37+F37+I37+K37+M37</f>
        <v>215</v>
      </c>
      <c r="P37" s="8">
        <f t="shared" si="5"/>
        <v>0.16996047430830039</v>
      </c>
    </row>
    <row r="38" spans="1:22" ht="15.5" customHeight="1" x14ac:dyDescent="0.35">
      <c r="A38" s="12"/>
      <c r="B38" s="1" t="s">
        <v>13</v>
      </c>
      <c r="C38" s="22">
        <v>0</v>
      </c>
      <c r="D38" s="22"/>
      <c r="E38" s="7">
        <f t="shared" si="11"/>
        <v>0</v>
      </c>
      <c r="F38" s="21">
        <v>0</v>
      </c>
      <c r="G38" s="21"/>
      <c r="H38" s="7">
        <f t="shared" si="12"/>
        <v>0</v>
      </c>
      <c r="I38" s="11">
        <v>0</v>
      </c>
      <c r="J38" s="10">
        <f t="shared" si="10"/>
        <v>0</v>
      </c>
      <c r="K38" s="2">
        <v>0</v>
      </c>
      <c r="L38" s="7">
        <f t="shared" si="7"/>
        <v>0</v>
      </c>
      <c r="M38" s="2">
        <v>0</v>
      </c>
      <c r="N38" s="7">
        <f t="shared" si="8"/>
        <v>0</v>
      </c>
      <c r="O38" s="6">
        <v>0</v>
      </c>
      <c r="P38" s="8">
        <f t="shared" si="5"/>
        <v>0</v>
      </c>
      <c r="U38" t="s">
        <v>10</v>
      </c>
    </row>
    <row r="39" spans="1:22" ht="18.75" customHeight="1" x14ac:dyDescent="0.35">
      <c r="A39" s="12" t="s">
        <v>17</v>
      </c>
      <c r="B39" s="1" t="s">
        <v>11</v>
      </c>
      <c r="C39" s="22"/>
      <c r="D39" s="22"/>
      <c r="E39" s="22"/>
      <c r="F39" s="22"/>
      <c r="G39" s="22"/>
      <c r="H39" s="22"/>
      <c r="I39" s="11">
        <v>195</v>
      </c>
      <c r="J39" s="10">
        <f t="shared" si="10"/>
        <v>0.8590308370044053</v>
      </c>
      <c r="K39" s="2">
        <v>220</v>
      </c>
      <c r="L39" s="7">
        <f t="shared" si="7"/>
        <v>0.82706766917293228</v>
      </c>
      <c r="M39" s="2">
        <v>200</v>
      </c>
      <c r="N39" s="7">
        <f t="shared" si="8"/>
        <v>0.81632653061224492</v>
      </c>
      <c r="O39" s="6">
        <f>I39+K39+M39</f>
        <v>615</v>
      </c>
      <c r="P39" s="8">
        <f>O39/$R$39</f>
        <v>0.83333333333333337</v>
      </c>
      <c r="R39">
        <f>I4+K4+M4</f>
        <v>738</v>
      </c>
    </row>
    <row r="40" spans="1:22" ht="18.75" customHeight="1" x14ac:dyDescent="0.35">
      <c r="A40" s="12"/>
      <c r="B40" s="1" t="s">
        <v>12</v>
      </c>
      <c r="C40" s="22"/>
      <c r="D40" s="22"/>
      <c r="E40" s="22"/>
      <c r="F40" s="22"/>
      <c r="G40" s="22"/>
      <c r="H40" s="22"/>
      <c r="I40" s="11">
        <v>32</v>
      </c>
      <c r="J40" s="10">
        <f t="shared" si="10"/>
        <v>0.14096916299559473</v>
      </c>
      <c r="K40" s="2">
        <v>46</v>
      </c>
      <c r="L40" s="7">
        <f t="shared" si="7"/>
        <v>0.17293233082706766</v>
      </c>
      <c r="M40" s="2">
        <v>45</v>
      </c>
      <c r="N40" s="7">
        <f t="shared" si="8"/>
        <v>0.18367346938775511</v>
      </c>
      <c r="O40" s="6">
        <f>I40+K40+M40</f>
        <v>123</v>
      </c>
      <c r="P40" s="8">
        <f t="shared" ref="P40:P41" si="13">O40/$R$39</f>
        <v>0.16666666666666666</v>
      </c>
    </row>
    <row r="41" spans="1:22" ht="18.75" customHeight="1" x14ac:dyDescent="0.35">
      <c r="A41" s="12"/>
      <c r="B41" s="1" t="s">
        <v>13</v>
      </c>
      <c r="C41" s="22"/>
      <c r="D41" s="22"/>
      <c r="E41" s="22"/>
      <c r="F41" s="22"/>
      <c r="G41" s="22"/>
      <c r="H41" s="22"/>
      <c r="I41" s="11">
        <v>0</v>
      </c>
      <c r="J41" s="10">
        <f t="shared" si="10"/>
        <v>0</v>
      </c>
      <c r="K41" s="2">
        <v>0</v>
      </c>
      <c r="L41" s="7">
        <f t="shared" si="7"/>
        <v>0</v>
      </c>
      <c r="M41" s="2">
        <v>0</v>
      </c>
      <c r="N41" s="7">
        <f t="shared" si="8"/>
        <v>0</v>
      </c>
      <c r="O41" s="6">
        <v>0</v>
      </c>
      <c r="P41" s="8">
        <f t="shared" si="13"/>
        <v>0</v>
      </c>
      <c r="R41" t="s">
        <v>10</v>
      </c>
    </row>
    <row r="42" spans="1:22" ht="18.75" customHeight="1" x14ac:dyDescent="0.35">
      <c r="A42" s="12" t="s">
        <v>27</v>
      </c>
      <c r="B42" s="1" t="s">
        <v>11</v>
      </c>
      <c r="C42" s="9">
        <v>210</v>
      </c>
      <c r="D42" s="9"/>
      <c r="E42" s="7">
        <f t="shared" ref="E42:E44" si="14">C42/$C$4</f>
        <v>0.7865168539325843</v>
      </c>
      <c r="F42" s="9">
        <v>220</v>
      </c>
      <c r="G42" s="9"/>
      <c r="H42" s="7">
        <f t="shared" ref="H42:H44" si="15">F42/$F$4</f>
        <v>0.84615384615384615</v>
      </c>
      <c r="I42" s="11">
        <v>195</v>
      </c>
      <c r="J42" s="10">
        <f t="shared" si="10"/>
        <v>0.8590308370044053</v>
      </c>
      <c r="K42" s="2">
        <v>220</v>
      </c>
      <c r="L42" s="7">
        <f t="shared" si="7"/>
        <v>0.82706766917293228</v>
      </c>
      <c r="M42" s="2">
        <v>200</v>
      </c>
      <c r="N42" s="7">
        <f t="shared" si="8"/>
        <v>0.81632653061224492</v>
      </c>
      <c r="O42" s="6">
        <f>I42+K42+M42</f>
        <v>615</v>
      </c>
      <c r="P42" s="8">
        <f t="shared" si="5"/>
        <v>0.48616600790513836</v>
      </c>
      <c r="V42" t="s">
        <v>10</v>
      </c>
    </row>
    <row r="43" spans="1:22" ht="18.75" customHeight="1" x14ac:dyDescent="0.35">
      <c r="A43" s="12"/>
      <c r="B43" s="1" t="s">
        <v>12</v>
      </c>
      <c r="C43" s="9">
        <v>57</v>
      </c>
      <c r="D43" s="9"/>
      <c r="E43" s="7">
        <f t="shared" si="14"/>
        <v>0.21348314606741572</v>
      </c>
      <c r="F43" s="9">
        <v>40</v>
      </c>
      <c r="G43" s="9"/>
      <c r="H43" s="7">
        <f t="shared" si="15"/>
        <v>0.15384615384615385</v>
      </c>
      <c r="I43" s="11">
        <v>33</v>
      </c>
      <c r="J43" s="10">
        <f t="shared" si="10"/>
        <v>0.14537444933920704</v>
      </c>
      <c r="K43" s="2">
        <v>46</v>
      </c>
      <c r="L43" s="7">
        <f t="shared" si="7"/>
        <v>0.17293233082706766</v>
      </c>
      <c r="M43" s="2">
        <v>45</v>
      </c>
      <c r="N43" s="7">
        <f t="shared" si="8"/>
        <v>0.18367346938775511</v>
      </c>
      <c r="O43" s="6">
        <f>I43+K43+M43</f>
        <v>124</v>
      </c>
      <c r="P43" s="8">
        <f t="shared" si="5"/>
        <v>9.8023715415019766E-2</v>
      </c>
    </row>
    <row r="44" spans="1:22" ht="18.75" customHeight="1" x14ac:dyDescent="0.35">
      <c r="A44" s="12"/>
      <c r="B44" s="1" t="s">
        <v>13</v>
      </c>
      <c r="C44" s="9">
        <v>0</v>
      </c>
      <c r="D44" s="9"/>
      <c r="E44" s="7">
        <f t="shared" si="14"/>
        <v>0</v>
      </c>
      <c r="F44" s="9">
        <v>0</v>
      </c>
      <c r="G44" s="9"/>
      <c r="H44" s="7">
        <f t="shared" si="15"/>
        <v>0</v>
      </c>
      <c r="I44" s="11">
        <v>0</v>
      </c>
      <c r="J44" s="10">
        <f t="shared" si="10"/>
        <v>0</v>
      </c>
      <c r="K44" s="2">
        <v>0</v>
      </c>
      <c r="L44" s="7">
        <f t="shared" si="7"/>
        <v>0</v>
      </c>
      <c r="M44" s="2">
        <v>0</v>
      </c>
      <c r="N44" s="7">
        <f t="shared" si="8"/>
        <v>0</v>
      </c>
      <c r="O44" s="6">
        <v>0</v>
      </c>
      <c r="P44" s="8">
        <f t="shared" si="5"/>
        <v>0</v>
      </c>
    </row>
  </sheetData>
  <mergeCells count="89">
    <mergeCell ref="A21:A23"/>
    <mergeCell ref="A6:A8"/>
    <mergeCell ref="A9:A11"/>
    <mergeCell ref="A12:A14"/>
    <mergeCell ref="A15:A17"/>
    <mergeCell ref="A18:A20"/>
    <mergeCell ref="A42:A44"/>
    <mergeCell ref="A24:A26"/>
    <mergeCell ref="A27:A29"/>
    <mergeCell ref="A30:A32"/>
    <mergeCell ref="A33:A35"/>
    <mergeCell ref="A36:A38"/>
    <mergeCell ref="A39:A41"/>
    <mergeCell ref="C39:H41"/>
    <mergeCell ref="C37:D37"/>
    <mergeCell ref="F37:G37"/>
    <mergeCell ref="C38:D38"/>
    <mergeCell ref="F38:G38"/>
    <mergeCell ref="C35:D35"/>
    <mergeCell ref="F35:G35"/>
    <mergeCell ref="C36:D36"/>
    <mergeCell ref="F36:G36"/>
    <mergeCell ref="C33:D33"/>
    <mergeCell ref="F33:G33"/>
    <mergeCell ref="C34:D34"/>
    <mergeCell ref="F34:G34"/>
    <mergeCell ref="C31:D31"/>
    <mergeCell ref="F31:G31"/>
    <mergeCell ref="C32:D32"/>
    <mergeCell ref="F32:G32"/>
    <mergeCell ref="C29:D29"/>
    <mergeCell ref="F29:G29"/>
    <mergeCell ref="C30:D30"/>
    <mergeCell ref="F30:G30"/>
    <mergeCell ref="C27:D27"/>
    <mergeCell ref="F27:G27"/>
    <mergeCell ref="C28:D28"/>
    <mergeCell ref="F28:G28"/>
    <mergeCell ref="C25:D25"/>
    <mergeCell ref="F25:G25"/>
    <mergeCell ref="C26:D26"/>
    <mergeCell ref="F26:G26"/>
    <mergeCell ref="C21:J22"/>
    <mergeCell ref="C23:J23"/>
    <mergeCell ref="C24:D24"/>
    <mergeCell ref="F24:G24"/>
    <mergeCell ref="D15:E15"/>
    <mergeCell ref="G15:H15"/>
    <mergeCell ref="D13:E13"/>
    <mergeCell ref="G13:H13"/>
    <mergeCell ref="D14:E14"/>
    <mergeCell ref="G14:H14"/>
    <mergeCell ref="C18:J20"/>
    <mergeCell ref="K15:N17"/>
    <mergeCell ref="D16:E16"/>
    <mergeCell ref="G16:H16"/>
    <mergeCell ref="D17:E17"/>
    <mergeCell ref="G17:H17"/>
    <mergeCell ref="M4:N4"/>
    <mergeCell ref="D11:E11"/>
    <mergeCell ref="G11:H11"/>
    <mergeCell ref="D12:E12"/>
    <mergeCell ref="G12:H12"/>
    <mergeCell ref="D9:E9"/>
    <mergeCell ref="G9:H9"/>
    <mergeCell ref="D10:E10"/>
    <mergeCell ref="G10:H10"/>
    <mergeCell ref="A2:P2"/>
    <mergeCell ref="D7:E7"/>
    <mergeCell ref="G7:H7"/>
    <mergeCell ref="D8:E8"/>
    <mergeCell ref="G8:H8"/>
    <mergeCell ref="O3:P3"/>
    <mergeCell ref="O4:P4"/>
    <mergeCell ref="D5:E5"/>
    <mergeCell ref="G5:H5"/>
    <mergeCell ref="D6:E6"/>
    <mergeCell ref="G6:H6"/>
    <mergeCell ref="I3:J3"/>
    <mergeCell ref="I4:J4"/>
    <mergeCell ref="K3:L3"/>
    <mergeCell ref="K4:L4"/>
    <mergeCell ref="M3:N3"/>
    <mergeCell ref="A3:A5"/>
    <mergeCell ref="B3:B5"/>
    <mergeCell ref="C3:E3"/>
    <mergeCell ref="C4:E4"/>
    <mergeCell ref="F3:H3"/>
    <mergeCell ref="F4:H4"/>
  </mergeCells>
  <pageMargins left="0.53" right="0.44" top="0.38" bottom="0.34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 Đoàn</cp:lastModifiedBy>
  <cp:lastPrinted>2026-08-14T00:38:15Z</cp:lastPrinted>
  <dcterms:created xsi:type="dcterms:W3CDTF">2024-09-10T07:24:07Z</dcterms:created>
  <dcterms:modified xsi:type="dcterms:W3CDTF">2026-09-10T12:04:39Z</dcterms:modified>
</cp:coreProperties>
</file>